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96" yWindow="1785" windowWidth="15330" windowHeight="8580" activeTab="0"/>
  </bookViews>
  <sheets>
    <sheet name="支払明細書発行依頼書" sheetId="1" r:id="rId1"/>
  </sheets>
  <definedNames>
    <definedName name="_xlnm.Print_Area" localSheetId="0">'支払明細書発行依頼書'!$AH$1:$BA$37</definedName>
  </definedNames>
  <calcPr fullCalcOnLoad="1"/>
</workbook>
</file>

<file path=xl/sharedStrings.xml><?xml version="1.0" encoding="utf-8"?>
<sst xmlns="http://schemas.openxmlformats.org/spreadsheetml/2006/main" count="58" uniqueCount="43">
  <si>
    <t>アイサワ工業株式会社　会計課　御中</t>
  </si>
  <si>
    <t>会社名・商号等</t>
  </si>
  <si>
    <t>住所</t>
  </si>
  <si>
    <t>電話番号</t>
  </si>
  <si>
    <t>ＦＡＸ番号</t>
  </si>
  <si>
    <t>取引先コード</t>
  </si>
  <si>
    <r>
      <t>ＦＡＸ番号　</t>
    </r>
    <r>
      <rPr>
        <b/>
        <sz val="16"/>
        <rFont val="ＭＳ 明朝"/>
        <family val="1"/>
      </rPr>
      <t>086-232-9062</t>
    </r>
  </si>
  <si>
    <t>ＦＡＸ
送信方向</t>
  </si>
  <si>
    <t>支払明細書発行依頼書入力シート</t>
  </si>
  <si>
    <t>依頼日</t>
  </si>
  <si>
    <t>入力例　086-225-2151</t>
  </si>
  <si>
    <t>入力例　086-232-9062</t>
  </si>
  <si>
    <t>御担当者氏名</t>
  </si>
  <si>
    <t>御担当部署名</t>
  </si>
  <si>
    <t>支店・営業所等</t>
  </si>
  <si>
    <t>入力例　2008/6/1</t>
  </si>
  <si>
    <t>８桁</t>
  </si>
  <si>
    <t>支払明細書発行依頼書</t>
  </si>
  <si>
    <t>郵便番号</t>
  </si>
  <si>
    <t>入力例　7000822</t>
  </si>
  <si>
    <t>郵便番号</t>
  </si>
  <si>
    <t>御担当部署</t>
  </si>
  <si>
    <t>支店・営業所</t>
  </si>
  <si>
    <t>※手形郵送先</t>
  </si>
  <si>
    <t>〒</t>
  </si>
  <si>
    <t>〒</t>
  </si>
  <si>
    <t>手形郵送先</t>
  </si>
  <si>
    <t>※支払明細書発行依頼書は、一度ＦＡＸ送信するだけで結構です。</t>
  </si>
  <si>
    <t>※支払明細書にＦＡＸ送信状は添付いたしませんので、御了承願います。</t>
  </si>
  <si>
    <t>会計課受付</t>
  </si>
  <si>
    <t>集金又は郵送</t>
  </si>
  <si>
    <t>会社名等（全角カナ）</t>
  </si>
  <si>
    <t>会社名等（漢字等）</t>
  </si>
  <si>
    <t>会社名等（カナ）</t>
  </si>
  <si>
    <t>※上記の記載内容が変更になった場合は、再度ＦＡＸ送信をお願いします。</t>
  </si>
  <si>
    <t>コードが不明の場合未入力で可</t>
  </si>
  <si>
    <t>郵送先住所</t>
  </si>
  <si>
    <t>※現金繰上支払</t>
  </si>
  <si>
    <t>「現金繰上支払」とは手形支払に代えて、手形サイト日数分の金利相当額を差し引き、締切日の翌月末日に</t>
  </si>
  <si>
    <t>銀行振込みをする支払方法です。詳しくは弊社会計課（086-225-2153）へお尋ねください。案内書をＦＡＸ送信</t>
  </si>
  <si>
    <t>させていただきます。</t>
  </si>
  <si>
    <t>現金繰上支払</t>
  </si>
  <si>
    <t>岡山市北区表町一丁目５番１号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</si>
</sst>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m&quot;月&quot;dd&quot;日&quot;\ dddd"/>
    <numFmt numFmtId="177" formatCode="[$-411]ggge&quot;年&quot;m&quot;月&quot;d&quot;日&quot;;@"/>
    <numFmt numFmtId="178" formatCode="00000000"/>
    <numFmt numFmtId="179" formatCode="[&lt;=999]000;[&lt;=9999]000\-00;000\-0000"/>
    <numFmt numFmtId="180" formatCode="0;0;#;@"/>
    <numFmt numFmtId="181" formatCode="[&lt;=999]000;[&lt;=9999]000\-00;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u val="single"/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color indexed="10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6" fillId="4" borderId="0" xfId="0" applyFont="1" applyFill="1" applyAlignment="1">
      <alignment horizontal="distributed" vertical="center"/>
    </xf>
    <xf numFmtId="0" fontId="7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Alignment="1">
      <alignment vertical="center"/>
    </xf>
    <xf numFmtId="0" fontId="6" fillId="4" borderId="1" xfId="0" applyFont="1" applyFill="1" applyBorder="1" applyAlignment="1" applyProtection="1">
      <alignment vertical="center" shrinkToFit="1"/>
      <protection/>
    </xf>
    <xf numFmtId="0" fontId="6" fillId="4" borderId="0" xfId="0" applyFont="1" applyFill="1" applyBorder="1" applyAlignment="1" applyProtection="1">
      <alignment vertical="center" shrinkToFit="1"/>
      <protection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distributed" vertical="center"/>
    </xf>
    <xf numFmtId="0" fontId="3" fillId="4" borderId="0" xfId="0" applyFont="1" applyFill="1" applyAlignment="1">
      <alignment horizontal="distributed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9" fillId="4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6" fillId="4" borderId="0" xfId="0" applyFont="1" applyFill="1" applyBorder="1" applyAlignment="1" applyProtection="1">
      <alignment horizontal="left" vertical="center" indent="1" shrinkToFit="1"/>
      <protection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Border="1" applyAlignment="1" applyProtection="1">
      <alignment vertical="center"/>
      <protection/>
    </xf>
    <xf numFmtId="0" fontId="9" fillId="4" borderId="0" xfId="0" applyFont="1" applyFill="1" applyAlignment="1">
      <alignment vertical="center"/>
    </xf>
    <xf numFmtId="0" fontId="8" fillId="4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 locked="0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10" fillId="4" borderId="0" xfId="0" applyFont="1" applyFill="1" applyAlignment="1">
      <alignment vertical="center" wrapText="1"/>
    </xf>
    <xf numFmtId="0" fontId="3" fillId="3" borderId="15" xfId="0" applyFont="1" applyFill="1" applyBorder="1" applyAlignment="1">
      <alignment horizontal="right" vertical="center" indent="1"/>
    </xf>
    <xf numFmtId="0" fontId="3" fillId="3" borderId="16" xfId="0" applyFont="1" applyFill="1" applyBorder="1" applyAlignment="1">
      <alignment horizontal="right" vertical="center" indent="1"/>
    </xf>
    <xf numFmtId="0" fontId="3" fillId="3" borderId="17" xfId="0" applyFont="1" applyFill="1" applyBorder="1" applyAlignment="1">
      <alignment horizontal="right" vertical="center" indent="1"/>
    </xf>
    <xf numFmtId="0" fontId="3" fillId="3" borderId="18" xfId="0" applyFont="1" applyFill="1" applyBorder="1" applyAlignment="1">
      <alignment horizontal="right" vertical="center" indent="1"/>
    </xf>
    <xf numFmtId="0" fontId="3" fillId="3" borderId="19" xfId="0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3" fillId="3" borderId="0" xfId="0" applyFont="1" applyFill="1" applyAlignment="1">
      <alignment horizontal="distributed" vertical="center"/>
    </xf>
    <xf numFmtId="0" fontId="3" fillId="3" borderId="20" xfId="0" applyFont="1" applyFill="1" applyBorder="1" applyAlignment="1">
      <alignment horizontal="right" vertical="center" indent="1"/>
    </xf>
    <xf numFmtId="0" fontId="3" fillId="3" borderId="21" xfId="0" applyFont="1" applyFill="1" applyBorder="1" applyAlignment="1">
      <alignment horizontal="right" vertical="center" indent="1"/>
    </xf>
    <xf numFmtId="0" fontId="3" fillId="3" borderId="22" xfId="0" applyFont="1" applyFill="1" applyBorder="1" applyAlignment="1">
      <alignment horizontal="right" vertical="center" inden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79" fontId="4" fillId="3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vertical="center" wrapText="1" shrinkToFit="1"/>
      <protection locked="0"/>
    </xf>
    <xf numFmtId="0" fontId="6" fillId="2" borderId="12" xfId="0" applyFont="1" applyFill="1" applyBorder="1" applyAlignment="1" applyProtection="1">
      <alignment vertical="center" wrapText="1" shrinkToFit="1"/>
      <protection locked="0"/>
    </xf>
    <xf numFmtId="0" fontId="6" fillId="2" borderId="13" xfId="0" applyFont="1" applyFill="1" applyBorder="1" applyAlignment="1" applyProtection="1">
      <alignment vertical="center" wrapText="1" shrinkToFit="1"/>
      <protection locked="0"/>
    </xf>
    <xf numFmtId="0" fontId="6" fillId="2" borderId="14" xfId="0" applyFont="1" applyFill="1" applyBorder="1" applyAlignment="1" applyProtection="1">
      <alignment vertical="center" wrapText="1" shrinkToFit="1"/>
      <protection locked="0"/>
    </xf>
    <xf numFmtId="0" fontId="6" fillId="2" borderId="8" xfId="0" applyFont="1" applyFill="1" applyBorder="1" applyAlignment="1" applyProtection="1">
      <alignment vertical="center" wrapText="1" shrinkToFit="1"/>
      <protection locked="0"/>
    </xf>
    <xf numFmtId="0" fontId="6" fillId="2" borderId="9" xfId="0" applyFont="1" applyFill="1" applyBorder="1" applyAlignment="1" applyProtection="1">
      <alignment vertical="center" wrapText="1" shrinkToFit="1"/>
      <protection locked="0"/>
    </xf>
    <xf numFmtId="0" fontId="3" fillId="3" borderId="23" xfId="0" applyFont="1" applyFill="1" applyBorder="1" applyAlignment="1">
      <alignment horizontal="right" vertical="center" inden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177" fontId="2" fillId="3" borderId="0" xfId="0" applyNumberFormat="1" applyFont="1" applyFill="1" applyAlignment="1">
      <alignment horizontal="center" vertical="center" shrinkToFit="1"/>
    </xf>
    <xf numFmtId="177" fontId="8" fillId="2" borderId="17" xfId="0" applyNumberFormat="1" applyFont="1" applyFill="1" applyBorder="1" applyAlignment="1" applyProtection="1">
      <alignment horizontal="center" vertical="center"/>
      <protection locked="0"/>
    </xf>
    <xf numFmtId="177" fontId="8" fillId="2" borderId="18" xfId="0" applyNumberFormat="1" applyFont="1" applyFill="1" applyBorder="1" applyAlignment="1" applyProtection="1">
      <alignment horizontal="center" vertical="center"/>
      <protection locked="0"/>
    </xf>
    <xf numFmtId="177" fontId="8" fillId="2" borderId="19" xfId="0" applyNumberFormat="1" applyFont="1" applyFill="1" applyBorder="1" applyAlignment="1" applyProtection="1">
      <alignment horizontal="center" vertical="center"/>
      <protection locked="0"/>
    </xf>
    <xf numFmtId="178" fontId="7" fillId="2" borderId="17" xfId="0" applyNumberFormat="1" applyFont="1" applyFill="1" applyBorder="1" applyAlignment="1" applyProtection="1">
      <alignment horizontal="center" vertical="center"/>
      <protection locked="0"/>
    </xf>
    <xf numFmtId="178" fontId="7" fillId="2" borderId="18" xfId="0" applyNumberFormat="1" applyFont="1" applyFill="1" applyBorder="1" applyAlignment="1" applyProtection="1">
      <alignment horizontal="center" vertical="center"/>
      <protection locked="0"/>
    </xf>
    <xf numFmtId="178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distributed" vertical="center" shrinkToFit="1"/>
    </xf>
    <xf numFmtId="0" fontId="6" fillId="2" borderId="17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6" fillId="2" borderId="19" xfId="0" applyFont="1" applyFill="1" applyBorder="1" applyAlignment="1" applyProtection="1">
      <alignment vertical="center" shrinkToFit="1"/>
      <protection locked="0"/>
    </xf>
    <xf numFmtId="0" fontId="3" fillId="3" borderId="20" xfId="0" applyFont="1" applyFill="1" applyBorder="1" applyAlignment="1">
      <alignment horizontal="right" vertical="center" indent="1" shrinkToFit="1"/>
    </xf>
    <xf numFmtId="0" fontId="3" fillId="3" borderId="21" xfId="0" applyFont="1" applyFill="1" applyBorder="1" applyAlignment="1">
      <alignment horizontal="right" vertical="center" indent="1" shrinkToFit="1"/>
    </xf>
    <xf numFmtId="0" fontId="3" fillId="3" borderId="22" xfId="0" applyFont="1" applyFill="1" applyBorder="1" applyAlignment="1">
      <alignment horizontal="right" vertical="center" indent="1" shrinkToFit="1"/>
    </xf>
    <xf numFmtId="0" fontId="3" fillId="3" borderId="24" xfId="0" applyFont="1" applyFill="1" applyBorder="1" applyAlignment="1">
      <alignment horizontal="right" vertical="center" indent="1" shrinkToFit="1"/>
    </xf>
    <xf numFmtId="0" fontId="3" fillId="3" borderId="25" xfId="0" applyFont="1" applyFill="1" applyBorder="1" applyAlignment="1">
      <alignment horizontal="right" vertical="center" indent="1" shrinkToFit="1"/>
    </xf>
    <xf numFmtId="0" fontId="3" fillId="3" borderId="26" xfId="0" applyFont="1" applyFill="1" applyBorder="1" applyAlignment="1">
      <alignment horizontal="right" vertical="center" indent="1" shrinkToFit="1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indent="1"/>
    </xf>
    <xf numFmtId="0" fontId="3" fillId="3" borderId="25" xfId="0" applyFont="1" applyFill="1" applyBorder="1" applyAlignment="1">
      <alignment horizontal="right" vertical="center" indent="1"/>
    </xf>
    <xf numFmtId="0" fontId="3" fillId="3" borderId="26" xfId="0" applyFont="1" applyFill="1" applyBorder="1" applyAlignment="1">
      <alignment horizontal="right" vertical="center" indent="1"/>
    </xf>
    <xf numFmtId="180" fontId="8" fillId="3" borderId="11" xfId="0" applyNumberFormat="1" applyFont="1" applyFill="1" applyBorder="1" applyAlignment="1" applyProtection="1">
      <alignment horizontal="center" vertical="center"/>
      <protection locked="0"/>
    </xf>
    <xf numFmtId="180" fontId="8" fillId="3" borderId="12" xfId="0" applyNumberFormat="1" applyFont="1" applyFill="1" applyBorder="1" applyAlignment="1" applyProtection="1">
      <alignment horizontal="center" vertical="center"/>
      <protection locked="0"/>
    </xf>
    <xf numFmtId="180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distributed" vertical="center"/>
    </xf>
    <xf numFmtId="0" fontId="6" fillId="3" borderId="17" xfId="0" applyFont="1" applyFill="1" applyBorder="1" applyAlignment="1" applyProtection="1">
      <alignment vertical="center" wrapText="1" shrinkToFit="1"/>
      <protection locked="0"/>
    </xf>
    <xf numFmtId="0" fontId="6" fillId="3" borderId="18" xfId="0" applyFont="1" applyFill="1" applyBorder="1" applyAlignment="1" applyProtection="1">
      <alignment vertical="center" wrapText="1" shrinkToFit="1"/>
      <protection locked="0"/>
    </xf>
    <xf numFmtId="0" fontId="6" fillId="3" borderId="19" xfId="0" applyFont="1" applyFill="1" applyBorder="1" applyAlignment="1" applyProtection="1">
      <alignment vertical="center" wrapText="1" shrinkToFit="1"/>
      <protection locked="0"/>
    </xf>
    <xf numFmtId="0" fontId="6" fillId="3" borderId="17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 applyProtection="1">
      <alignment vertical="center" shrinkToFit="1"/>
      <protection locked="0"/>
    </xf>
    <xf numFmtId="0" fontId="6" fillId="3" borderId="19" xfId="0" applyFont="1" applyFill="1" applyBorder="1" applyAlignment="1" applyProtection="1">
      <alignment vertical="center" shrinkToFit="1"/>
      <protection locked="0"/>
    </xf>
    <xf numFmtId="0" fontId="3" fillId="4" borderId="0" xfId="0" applyFont="1" applyFill="1" applyAlignment="1">
      <alignment horizontal="distributed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8" xfId="0" applyFont="1" applyFill="1" applyBorder="1" applyAlignment="1" applyProtection="1">
      <alignment horizontal="left" vertical="center" shrinkToFit="1"/>
      <protection locked="0"/>
    </xf>
    <xf numFmtId="0" fontId="6" fillId="3" borderId="9" xfId="0" applyFont="1" applyFill="1" applyBorder="1" applyAlignment="1" applyProtection="1">
      <alignment horizontal="lef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0</xdr:row>
      <xdr:rowOff>104775</xdr:rowOff>
    </xdr:from>
    <xdr:to>
      <xdr:col>38</xdr:col>
      <xdr:colOff>28575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29875" y="104775"/>
          <a:ext cx="1543050" cy="695325"/>
        </a:xfrm>
        <a:prstGeom prst="upArrow">
          <a:avLst>
            <a:gd name="adj1" fmla="val -2629"/>
            <a:gd name="adj2" fmla="val -36472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0</xdr:rowOff>
    </xdr:from>
    <xdr:to>
      <xdr:col>16</xdr:col>
      <xdr:colOff>123825</xdr:colOff>
      <xdr:row>22</xdr:row>
      <xdr:rowOff>295275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019800"/>
          <a:ext cx="742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209550</xdr:rowOff>
    </xdr:from>
    <xdr:to>
      <xdr:col>5</xdr:col>
      <xdr:colOff>180975</xdr:colOff>
      <xdr:row>27</xdr:row>
      <xdr:rowOff>152400</xdr:rowOff>
    </xdr:to>
    <xdr:sp>
      <xdr:nvSpPr>
        <xdr:cNvPr id="3" name="AutoShape 24"/>
        <xdr:cNvSpPr>
          <a:spLocks/>
        </xdr:cNvSpPr>
      </xdr:nvSpPr>
      <xdr:spPr>
        <a:xfrm>
          <a:off x="390525" y="7143750"/>
          <a:ext cx="1362075" cy="552450"/>
        </a:xfrm>
        <a:prstGeom prst="wedgeRectCallout">
          <a:avLst>
            <a:gd name="adj1" fmla="val 12236"/>
            <a:gd name="adj2" fmla="val 29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</a:t>
          </a:r>
          <a:r>
            <a:rPr lang="en-US" cap="none" sz="1000" b="1" i="0" u="none" baseline="0"/>
            <a:t>下記住所へ郵送</a:t>
          </a:r>
          <a:r>
            <a:rPr lang="en-US" cap="none" sz="1000" b="0" i="0" u="none" baseline="0"/>
            <a:t>」を選択した場合のみ記入してください。</a:t>
          </a:r>
        </a:p>
      </xdr:txBody>
    </xdr:sp>
    <xdr:clientData fPrintsWithSheet="0"/>
  </xdr:twoCellAnchor>
  <xdr:twoCellAnchor>
    <xdr:from>
      <xdr:col>6</xdr:col>
      <xdr:colOff>38100</xdr:colOff>
      <xdr:row>24</xdr:row>
      <xdr:rowOff>152400</xdr:rowOff>
    </xdr:from>
    <xdr:to>
      <xdr:col>6</xdr:col>
      <xdr:colOff>238125</xdr:colOff>
      <xdr:row>28</xdr:row>
      <xdr:rowOff>209550</xdr:rowOff>
    </xdr:to>
    <xdr:sp>
      <xdr:nvSpPr>
        <xdr:cNvPr id="4" name="AutoShape 25"/>
        <xdr:cNvSpPr>
          <a:spLocks/>
        </xdr:cNvSpPr>
      </xdr:nvSpPr>
      <xdr:spPr>
        <a:xfrm>
          <a:off x="1924050" y="6781800"/>
          <a:ext cx="200025" cy="127635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190500</xdr:colOff>
      <xdr:row>22</xdr:row>
      <xdr:rowOff>19050</xdr:rowOff>
    </xdr:from>
    <xdr:to>
      <xdr:col>21</xdr:col>
      <xdr:colOff>304800</xdr:colOff>
      <xdr:row>23</xdr:row>
      <xdr:rowOff>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6038850"/>
          <a:ext cx="168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</xdr:colOff>
      <xdr:row>22</xdr:row>
      <xdr:rowOff>19050</xdr:rowOff>
    </xdr:from>
    <xdr:to>
      <xdr:col>27</xdr:col>
      <xdr:colOff>152400</xdr:colOff>
      <xdr:row>23</xdr:row>
      <xdr:rowOff>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6038850"/>
          <a:ext cx="167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31</xdr:row>
      <xdr:rowOff>57150</xdr:rowOff>
    </xdr:from>
    <xdr:to>
      <xdr:col>27</xdr:col>
      <xdr:colOff>19050</xdr:colOff>
      <xdr:row>32</xdr:row>
      <xdr:rowOff>47625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8629650"/>
          <a:ext cx="411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BF41"/>
  <sheetViews>
    <sheetView tabSelected="1" zoomScaleSheetLayoutView="100" workbookViewId="0" topLeftCell="A1">
      <selection activeCell="O7" sqref="O7:T7"/>
    </sheetView>
  </sheetViews>
  <sheetFormatPr defaultColWidth="9.00390625" defaultRowHeight="13.5"/>
  <cols>
    <col min="1" max="33" width="4.125" style="4" customWidth="1"/>
    <col min="34" max="53" width="4.125" style="2" customWidth="1"/>
    <col min="54" max="54" width="4.625" style="1" customWidth="1"/>
    <col min="55" max="55" width="0" style="1" hidden="1" customWidth="1"/>
    <col min="56" max="58" width="9.00390625" style="1" hidden="1" customWidth="1"/>
    <col min="59" max="62" width="0" style="1" hidden="1" customWidth="1"/>
    <col min="63" max="16384" width="9.00390625" style="1" customWidth="1"/>
  </cols>
  <sheetData>
    <row r="1" ht="15" customHeight="1" thickBot="1"/>
    <row r="2" spans="11:42" ht="24" customHeight="1" thickTop="1">
      <c r="K2" s="117" t="s">
        <v>8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AI2" s="91" t="s">
        <v>7</v>
      </c>
      <c r="AJ2" s="91"/>
      <c r="AK2" s="91"/>
      <c r="AL2" s="35"/>
      <c r="AM2" s="35"/>
      <c r="AP2" s="3" t="s">
        <v>17</v>
      </c>
    </row>
    <row r="3" spans="4:39" ht="24" customHeight="1" thickBot="1">
      <c r="D3" s="5"/>
      <c r="E3" s="5"/>
      <c r="F3" s="32"/>
      <c r="G3" s="32"/>
      <c r="H3" s="32"/>
      <c r="I3" s="32"/>
      <c r="J3" s="33"/>
      <c r="K3" s="120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  <c r="AI3" s="91"/>
      <c r="AJ3" s="91"/>
      <c r="AK3" s="91"/>
      <c r="AL3" s="35"/>
      <c r="AM3" s="35"/>
    </row>
    <row r="4" spans="6:53" ht="24" customHeight="1" thickTop="1">
      <c r="F4" s="3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I4" s="25"/>
      <c r="AJ4" s="25"/>
      <c r="AK4" s="25"/>
      <c r="AL4" s="25"/>
      <c r="AM4" s="25"/>
      <c r="AV4" s="94" t="str">
        <f>IF(O7="","平成　 年　 月　 日",O7)</f>
        <v>平成　 年　 月　 日</v>
      </c>
      <c r="AW4" s="94"/>
      <c r="AX4" s="94"/>
      <c r="AY4" s="94"/>
      <c r="AZ4" s="94"/>
      <c r="BA4" s="94"/>
    </row>
    <row r="5" spans="7:53" ht="24" customHeight="1"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I5" s="2" t="s">
        <v>42</v>
      </c>
      <c r="AX5" s="17"/>
      <c r="AY5" s="17"/>
      <c r="AZ5" s="17"/>
      <c r="BA5" s="17"/>
    </row>
    <row r="6" spans="6:35" ht="24" customHeight="1">
      <c r="F6" s="6"/>
      <c r="G6" s="6"/>
      <c r="H6" s="6"/>
      <c r="I6" s="6"/>
      <c r="J6" s="6"/>
      <c r="K6" s="6"/>
      <c r="AI6" s="2" t="s">
        <v>0</v>
      </c>
    </row>
    <row r="7" spans="5:35" ht="24" customHeight="1">
      <c r="E7" s="6"/>
      <c r="F7" s="6"/>
      <c r="G7" s="6"/>
      <c r="H7" s="55" t="s">
        <v>9</v>
      </c>
      <c r="I7" s="56"/>
      <c r="J7" s="56"/>
      <c r="K7" s="56"/>
      <c r="L7" s="56"/>
      <c r="M7" s="57"/>
      <c r="O7" s="95"/>
      <c r="P7" s="96"/>
      <c r="Q7" s="96"/>
      <c r="R7" s="96"/>
      <c r="S7" s="96"/>
      <c r="T7" s="97"/>
      <c r="V7" s="34" t="s">
        <v>15</v>
      </c>
      <c r="AI7" s="2" t="s">
        <v>6</v>
      </c>
    </row>
    <row r="8" spans="8:13" ht="9" customHeight="1">
      <c r="H8" s="58"/>
      <c r="I8" s="58"/>
      <c r="J8" s="58"/>
      <c r="K8" s="58"/>
      <c r="L8" s="58"/>
      <c r="M8" s="58"/>
    </row>
    <row r="9" spans="3:48" ht="24" customHeight="1">
      <c r="C9" s="10"/>
      <c r="D9" s="10"/>
      <c r="E9" s="10"/>
      <c r="F9" s="10"/>
      <c r="G9" s="7"/>
      <c r="H9" s="55" t="s">
        <v>5</v>
      </c>
      <c r="I9" s="56"/>
      <c r="J9" s="56"/>
      <c r="K9" s="56"/>
      <c r="L9" s="56"/>
      <c r="M9" s="57"/>
      <c r="O9" s="98"/>
      <c r="P9" s="99"/>
      <c r="Q9" s="99"/>
      <c r="R9" s="100"/>
      <c r="S9" s="8"/>
      <c r="T9" s="34" t="s">
        <v>16</v>
      </c>
      <c r="V9" s="46" t="s">
        <v>35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I9" s="68" t="s">
        <v>5</v>
      </c>
      <c r="AJ9" s="68"/>
      <c r="AK9" s="68"/>
      <c r="AL9" s="68"/>
      <c r="AM9" s="68"/>
      <c r="AO9" s="13">
        <f>IF(LEN($O$9)&lt;8,"",MID($O$9,LEN($O$9)-7,1))</f>
      </c>
      <c r="AP9" s="14">
        <f>IF(LEN($O$9)&lt;7,"",MID($O$9,LEN($O$9)-6,1))</f>
      </c>
      <c r="AQ9" s="14">
        <f>IF(LEN($O$9)&lt;6,"",MID($O$9,LEN($O$9)-5,1))</f>
      </c>
      <c r="AR9" s="14">
        <f>IF(LEN($O$9)&lt;5,"",MID($O$9,LEN($O$9)-4,1))</f>
      </c>
      <c r="AS9" s="14">
        <f>IF(LEN($O$9)&lt;4,"",MID($O$9,LEN($O$9)-3,1))</f>
      </c>
      <c r="AT9" s="15">
        <f>IF(LEN($O$9)&lt;3,"",MID($O$9,LEN($O$9)-2,1))</f>
      </c>
      <c r="AU9" s="13">
        <f>IF(LEN($O$9)&lt;2,"",MID($O$9,LEN($O$9)-1,1))</f>
      </c>
      <c r="AV9" s="16">
        <f>IF(LEN($O$9)&lt;1,"",MID($O$9,LEN($O$9),1))</f>
      </c>
    </row>
    <row r="10" spans="8:13" ht="9" customHeight="1">
      <c r="H10" s="58"/>
      <c r="I10" s="58"/>
      <c r="J10" s="58"/>
      <c r="K10" s="58"/>
      <c r="L10" s="58"/>
      <c r="M10" s="58"/>
    </row>
    <row r="11" spans="8:53" ht="24" customHeight="1">
      <c r="H11" s="108" t="s">
        <v>31</v>
      </c>
      <c r="I11" s="109"/>
      <c r="J11" s="109"/>
      <c r="K11" s="109"/>
      <c r="L11" s="109"/>
      <c r="M11" s="110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4"/>
      <c r="AI11" s="68" t="s">
        <v>33</v>
      </c>
      <c r="AJ11" s="68"/>
      <c r="AK11" s="68"/>
      <c r="AL11" s="68"/>
      <c r="AM11" s="68"/>
      <c r="AO11" s="92">
        <f>IF(O11="","",O11)</f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</row>
    <row r="12" spans="3:53" ht="24" customHeight="1">
      <c r="C12" s="10"/>
      <c r="D12" s="10"/>
      <c r="E12" s="10"/>
      <c r="F12" s="10"/>
      <c r="G12" s="7"/>
      <c r="H12" s="105" t="s">
        <v>32</v>
      </c>
      <c r="I12" s="106"/>
      <c r="J12" s="106"/>
      <c r="K12" s="106"/>
      <c r="L12" s="106"/>
      <c r="M12" s="107"/>
      <c r="O12" s="102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4"/>
      <c r="AB12" s="9"/>
      <c r="AC12" s="9"/>
      <c r="AD12" s="9"/>
      <c r="AE12" s="9"/>
      <c r="AF12" s="9"/>
      <c r="AI12" s="101" t="s">
        <v>32</v>
      </c>
      <c r="AJ12" s="101"/>
      <c r="AK12" s="101"/>
      <c r="AL12" s="101"/>
      <c r="AM12" s="101"/>
      <c r="AO12" s="93">
        <f>IF(O12="","",O12)</f>
      </c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</row>
    <row r="13" spans="3:53" ht="24" customHeight="1">
      <c r="C13" s="10"/>
      <c r="D13" s="10"/>
      <c r="E13" s="10"/>
      <c r="F13" s="10"/>
      <c r="G13" s="7"/>
      <c r="H13" s="69" t="s">
        <v>14</v>
      </c>
      <c r="I13" s="70"/>
      <c r="J13" s="70"/>
      <c r="K13" s="70"/>
      <c r="L13" s="70"/>
      <c r="M13" s="71"/>
      <c r="O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4"/>
      <c r="AI13" s="68" t="s">
        <v>14</v>
      </c>
      <c r="AJ13" s="68"/>
      <c r="AK13" s="68"/>
      <c r="AL13" s="68"/>
      <c r="AM13" s="68"/>
      <c r="AO13" s="75">
        <f>IF(O13="","",O13)</f>
      </c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3:44" ht="24" customHeight="1">
      <c r="C14" s="10"/>
      <c r="D14" s="10"/>
      <c r="E14" s="10"/>
      <c r="F14" s="10"/>
      <c r="H14" s="69" t="s">
        <v>18</v>
      </c>
      <c r="I14" s="70"/>
      <c r="J14" s="70"/>
      <c r="K14" s="70"/>
      <c r="L14" s="70"/>
      <c r="M14" s="71"/>
      <c r="O14" s="72"/>
      <c r="P14" s="73"/>
      <c r="Q14" s="73"/>
      <c r="R14" s="74"/>
      <c r="T14" s="34" t="s">
        <v>19</v>
      </c>
      <c r="AI14" s="68" t="s">
        <v>24</v>
      </c>
      <c r="AJ14" s="68"/>
      <c r="AK14" s="68"/>
      <c r="AL14" s="68"/>
      <c r="AM14" s="68"/>
      <c r="AO14" s="78">
        <f>IF(O14="","",O14)</f>
      </c>
      <c r="AP14" s="78"/>
      <c r="AQ14" s="78"/>
      <c r="AR14" s="78"/>
    </row>
    <row r="15" spans="3:53" ht="24" customHeight="1">
      <c r="C15" s="10"/>
      <c r="D15" s="10"/>
      <c r="E15" s="10"/>
      <c r="F15" s="10"/>
      <c r="G15" s="7"/>
      <c r="H15" s="69" t="s">
        <v>2</v>
      </c>
      <c r="I15" s="70"/>
      <c r="J15" s="70"/>
      <c r="K15" s="70"/>
      <c r="L15" s="70"/>
      <c r="M15" s="71"/>
      <c r="O15" s="84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9"/>
      <c r="AC15" s="9"/>
      <c r="AD15" s="9"/>
      <c r="AE15" s="9"/>
      <c r="AF15" s="9"/>
      <c r="AI15" s="68" t="s">
        <v>2</v>
      </c>
      <c r="AJ15" s="68"/>
      <c r="AK15" s="68"/>
      <c r="AL15" s="68"/>
      <c r="AM15" s="68"/>
      <c r="AO15" s="76">
        <f>IF(O15="","",O15)</f>
      </c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</row>
    <row r="16" spans="3:53" ht="24" customHeight="1">
      <c r="C16" s="10"/>
      <c r="D16" s="10"/>
      <c r="E16" s="10"/>
      <c r="F16" s="10"/>
      <c r="H16" s="69"/>
      <c r="I16" s="70"/>
      <c r="J16" s="70"/>
      <c r="K16" s="70"/>
      <c r="L16" s="70"/>
      <c r="M16" s="71"/>
      <c r="O16" s="8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/>
      <c r="AI16" s="68"/>
      <c r="AJ16" s="68"/>
      <c r="AK16" s="68"/>
      <c r="AL16" s="68"/>
      <c r="AM16" s="68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3:53" ht="24" customHeight="1">
      <c r="C17" s="10"/>
      <c r="D17" s="10"/>
      <c r="E17" s="10"/>
      <c r="F17" s="10"/>
      <c r="G17" s="7"/>
      <c r="H17" s="69" t="s">
        <v>13</v>
      </c>
      <c r="I17" s="70"/>
      <c r="J17" s="70"/>
      <c r="K17" s="70"/>
      <c r="L17" s="70"/>
      <c r="M17" s="71"/>
      <c r="O17" s="81"/>
      <c r="P17" s="82"/>
      <c r="Q17" s="82"/>
      <c r="R17" s="82"/>
      <c r="S17" s="82"/>
      <c r="T17" s="82"/>
      <c r="U17" s="82"/>
      <c r="V17" s="82"/>
      <c r="W17" s="82"/>
      <c r="X17" s="83"/>
      <c r="Y17" s="11"/>
      <c r="Z17" s="12"/>
      <c r="AI17" s="68" t="s">
        <v>13</v>
      </c>
      <c r="AJ17" s="68"/>
      <c r="AK17" s="68"/>
      <c r="AL17" s="68"/>
      <c r="AM17" s="68"/>
      <c r="AO17" s="75">
        <f>IF(O17="","",O17)</f>
      </c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3:53" ht="24" customHeight="1">
      <c r="C18" s="10"/>
      <c r="D18" s="10"/>
      <c r="E18" s="10"/>
      <c r="F18" s="10"/>
      <c r="G18" s="7"/>
      <c r="H18" s="69" t="s">
        <v>12</v>
      </c>
      <c r="I18" s="70"/>
      <c r="J18" s="70"/>
      <c r="K18" s="70"/>
      <c r="L18" s="70"/>
      <c r="M18" s="71"/>
      <c r="O18" s="114"/>
      <c r="P18" s="115"/>
      <c r="Q18" s="115"/>
      <c r="R18" s="115"/>
      <c r="S18" s="115"/>
      <c r="T18" s="115"/>
      <c r="U18" s="115"/>
      <c r="V18" s="115"/>
      <c r="W18" s="115"/>
      <c r="X18" s="116"/>
      <c r="Y18" s="11"/>
      <c r="Z18" s="12"/>
      <c r="AI18" s="68" t="s">
        <v>12</v>
      </c>
      <c r="AJ18" s="68"/>
      <c r="AK18" s="68"/>
      <c r="AL18" s="68"/>
      <c r="AM18" s="68"/>
      <c r="AO18" s="75">
        <f>IF(O18="","",O18)</f>
      </c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3:53" ht="24" customHeight="1">
      <c r="C19" s="10"/>
      <c r="D19" s="10"/>
      <c r="E19" s="10"/>
      <c r="F19" s="10"/>
      <c r="G19" s="7"/>
      <c r="H19" s="69" t="s">
        <v>3</v>
      </c>
      <c r="I19" s="70"/>
      <c r="J19" s="70"/>
      <c r="K19" s="70"/>
      <c r="L19" s="70"/>
      <c r="M19" s="71"/>
      <c r="O19" s="111"/>
      <c r="P19" s="112"/>
      <c r="Q19" s="112"/>
      <c r="R19" s="112"/>
      <c r="S19" s="113"/>
      <c r="U19" s="34" t="s">
        <v>10</v>
      </c>
      <c r="AI19" s="68" t="s">
        <v>3</v>
      </c>
      <c r="AJ19" s="68"/>
      <c r="AK19" s="68"/>
      <c r="AL19" s="68"/>
      <c r="AM19" s="68"/>
      <c r="AO19" s="18">
        <f>IF(LEN($O$19)&lt;1,"",MID($O$19,1,1))</f>
      </c>
      <c r="AP19" s="18">
        <f>IF(LEN($O$19)&lt;2,"",MID($O$19,2,1))</f>
      </c>
      <c r="AQ19" s="18">
        <f>IF(LEN($O$19)&lt;3,"",MID($O$19,3,1))</f>
      </c>
      <c r="AR19" s="18">
        <f>IF(LEN($O$19)&lt;4,"",MID($O$19,4,1))</f>
      </c>
      <c r="AS19" s="18">
        <f>IF(LEN($O$19)&lt;5,"",MID($O$19,5,1))</f>
      </c>
      <c r="AT19" s="18">
        <f>IF(LEN($O$19)&lt;6,"",MID($O$19,6,1))</f>
      </c>
      <c r="AU19" s="18">
        <f>IF(LEN($O$19)&lt;7,"",MID($O$19,7,1))</f>
      </c>
      <c r="AV19" s="18">
        <f>IF(LEN($O$19)&lt;8,"",MID($O$19,8,1))</f>
      </c>
      <c r="AW19" s="18">
        <f>IF(LEN($O$19)&lt;9,"",MID($O$19,9,1))</f>
      </c>
      <c r="AX19" s="18">
        <f>IF(LEN($O$19)&lt;10,"",MID($O$19,10,1))</f>
      </c>
      <c r="AY19" s="18">
        <f>IF(LEN($O$19)&lt;11,"",MID($O$19,11,1))</f>
      </c>
      <c r="AZ19" s="18">
        <f>IF(LEN($O$19)&lt;12,"",MID($O$19,12,1))</f>
      </c>
      <c r="BA19" s="19">
        <f>IF(LEN($O$19)&lt;13,"",MID($O$19,13,1))</f>
      </c>
    </row>
    <row r="20" spans="3:53" ht="24" customHeight="1">
      <c r="C20" s="10"/>
      <c r="D20" s="10"/>
      <c r="E20" s="10"/>
      <c r="F20" s="10"/>
      <c r="G20" s="7"/>
      <c r="H20" s="53" t="s">
        <v>4</v>
      </c>
      <c r="I20" s="54"/>
      <c r="J20" s="54"/>
      <c r="K20" s="54"/>
      <c r="L20" s="54"/>
      <c r="M20" s="90"/>
      <c r="O20" s="111"/>
      <c r="P20" s="112"/>
      <c r="Q20" s="112"/>
      <c r="R20" s="112"/>
      <c r="S20" s="113"/>
      <c r="U20" s="34" t="s">
        <v>11</v>
      </c>
      <c r="AI20" s="68" t="s">
        <v>4</v>
      </c>
      <c r="AJ20" s="68"/>
      <c r="AK20" s="68"/>
      <c r="AL20" s="68"/>
      <c r="AM20" s="68"/>
      <c r="AO20" s="18">
        <f>IF(LEN($O$20)&lt;1,"",MID($O$20,1,1))</f>
      </c>
      <c r="AP20" s="18">
        <f>IF(LEN($O$20)&lt;2,"",MID($O$20,2,1))</f>
      </c>
      <c r="AQ20" s="18">
        <f>IF(LEN($O$20)&lt;3,"",MID($O$20,3,1))</f>
      </c>
      <c r="AR20" s="18">
        <f>IF(LEN($O$20)&lt;4,"",MID($O$20,4,1))</f>
      </c>
      <c r="AS20" s="18">
        <f>IF(LEN($O$20)&lt;5,"",MID($O$20,5,1))</f>
      </c>
      <c r="AT20" s="18">
        <f>IF(LEN($O$20)&lt;6,"",MID($O$20,6,1))</f>
      </c>
      <c r="AU20" s="18">
        <f>IF(LEN($O$20)&lt;7,"",MID($O$20,7,1))</f>
      </c>
      <c r="AV20" s="18">
        <f>IF(LEN($O$20)&lt;8,"",MID($O$20,8,1))</f>
      </c>
      <c r="AW20" s="18">
        <f>IF(LEN($O$20)&lt;9,"",MID($O$20,9,1))</f>
      </c>
      <c r="AX20" s="18">
        <f>IF(LEN($O$20)&lt;10,"",MID($O$20,10,1))</f>
      </c>
      <c r="AY20" s="18">
        <f>IF(LEN($O$20)&lt;11,"",MID($O$20,11,1))</f>
      </c>
      <c r="AZ20" s="18">
        <f>IF(LEN($O$20)&lt;12,"",MID($O$20,12,1))</f>
      </c>
      <c r="BA20" s="19">
        <f>IF(LEN($O$20)&lt;13,"",MID($O$20,13,1))</f>
      </c>
    </row>
    <row r="21" ht="9" customHeight="1" thickBot="1"/>
    <row r="22" spans="3:39" ht="24" customHeight="1" thickBot="1" thickTop="1">
      <c r="C22" s="23"/>
      <c r="D22" s="23"/>
      <c r="E22" s="23"/>
      <c r="F22" s="23"/>
      <c r="AI22" s="123" t="s">
        <v>26</v>
      </c>
      <c r="AJ22" s="124"/>
      <c r="AK22" s="124"/>
      <c r="AL22" s="124"/>
      <c r="AM22" s="125"/>
    </row>
    <row r="23" spans="3:58" ht="24" customHeight="1" thickTop="1">
      <c r="C23" s="137" t="s">
        <v>23</v>
      </c>
      <c r="D23" s="137"/>
      <c r="E23" s="137"/>
      <c r="F23" s="137"/>
      <c r="H23" s="55" t="s">
        <v>30</v>
      </c>
      <c r="I23" s="56"/>
      <c r="J23" s="56"/>
      <c r="K23" s="56"/>
      <c r="L23" s="56"/>
      <c r="M23" s="57"/>
      <c r="O23" s="47"/>
      <c r="AI23" s="68" t="s">
        <v>30</v>
      </c>
      <c r="AJ23" s="68"/>
      <c r="AK23" s="68"/>
      <c r="AL23" s="68"/>
      <c r="AM23" s="68"/>
      <c r="AO23" s="49" t="str">
        <f>IF(BD32=TRUE,"",IF(BD23=TRUE,"集金",IF(BE23=TRUE,"上記住所へ郵送",IF(BF23=TRUE,"下記住所へ郵送"))))</f>
        <v>上記住所へ郵送</v>
      </c>
      <c r="AP23" s="49"/>
      <c r="AQ23" s="49"/>
      <c r="AR23" s="50"/>
      <c r="AS23" s="50"/>
      <c r="BD23" s="48" t="b">
        <v>0</v>
      </c>
      <c r="BE23" s="48" t="b">
        <v>1</v>
      </c>
      <c r="BF23" s="48" t="b">
        <v>0</v>
      </c>
    </row>
    <row r="24" spans="3:56" ht="24" customHeight="1">
      <c r="C24" s="21"/>
      <c r="D24" s="21"/>
      <c r="E24" s="21"/>
      <c r="F24" s="21"/>
      <c r="H24" s="80" t="s">
        <v>36</v>
      </c>
      <c r="I24" s="80"/>
      <c r="J24" s="80"/>
      <c r="K24" s="80"/>
      <c r="L24" s="80"/>
      <c r="M24" s="80"/>
      <c r="AI24" s="30"/>
      <c r="AJ24" s="30"/>
      <c r="AK24" s="30"/>
      <c r="AL24" s="30"/>
      <c r="AM24" s="30"/>
      <c r="BD24" s="48"/>
    </row>
    <row r="25" spans="3:58" ht="24" customHeight="1">
      <c r="C25" s="137"/>
      <c r="D25" s="137"/>
      <c r="E25" s="137"/>
      <c r="F25" s="137"/>
      <c r="G25" s="22"/>
      <c r="H25" s="126" t="s">
        <v>20</v>
      </c>
      <c r="I25" s="127"/>
      <c r="J25" s="127"/>
      <c r="K25" s="127"/>
      <c r="L25" s="127"/>
      <c r="M25" s="128"/>
      <c r="O25" s="129"/>
      <c r="P25" s="130"/>
      <c r="Q25" s="130"/>
      <c r="R25" s="131"/>
      <c r="T25" s="34" t="s">
        <v>19</v>
      </c>
      <c r="AI25" s="132" t="s">
        <v>25</v>
      </c>
      <c r="AJ25" s="132"/>
      <c r="AK25" s="132"/>
      <c r="AL25" s="132"/>
      <c r="AM25" s="132"/>
      <c r="AO25" s="78">
        <f>IF(BE23="","",IF(BE23=TRUE,AO14,IF(O25="","",O25)))</f>
      </c>
      <c r="AP25" s="78"/>
      <c r="AQ25" s="78"/>
      <c r="AR25" s="78"/>
      <c r="BD25" s="51"/>
      <c r="BE25" s="51"/>
      <c r="BF25" s="51"/>
    </row>
    <row r="26" spans="8:53" ht="24" customHeight="1">
      <c r="H26" s="69" t="s">
        <v>2</v>
      </c>
      <c r="I26" s="70"/>
      <c r="J26" s="70"/>
      <c r="K26" s="70"/>
      <c r="L26" s="70"/>
      <c r="M26" s="71"/>
      <c r="O26" s="138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40"/>
      <c r="AI26" s="68" t="s">
        <v>2</v>
      </c>
      <c r="AJ26" s="68"/>
      <c r="AK26" s="68"/>
      <c r="AL26" s="68"/>
      <c r="AM26" s="68"/>
      <c r="AO26" s="76">
        <f>IF(BE23="","",IF(BE23=TRUE,AO15,IF(O26="","",O26)))</f>
      </c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</row>
    <row r="27" spans="8:53" ht="24" customHeight="1">
      <c r="H27" s="69"/>
      <c r="I27" s="70"/>
      <c r="J27" s="70"/>
      <c r="K27" s="70"/>
      <c r="L27" s="70"/>
      <c r="M27" s="71"/>
      <c r="O27" s="138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40"/>
      <c r="AI27" s="68"/>
      <c r="AJ27" s="68"/>
      <c r="AK27" s="68"/>
      <c r="AL27" s="68"/>
      <c r="AM27" s="68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</row>
    <row r="28" spans="3:53" ht="24" customHeight="1">
      <c r="C28" s="10"/>
      <c r="D28" s="10"/>
      <c r="E28" s="10"/>
      <c r="F28" s="10"/>
      <c r="H28" s="69" t="s">
        <v>1</v>
      </c>
      <c r="I28" s="70"/>
      <c r="J28" s="70"/>
      <c r="K28" s="70"/>
      <c r="L28" s="70"/>
      <c r="M28" s="71"/>
      <c r="O28" s="141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3"/>
      <c r="AI28" s="68" t="s">
        <v>1</v>
      </c>
      <c r="AJ28" s="68"/>
      <c r="AK28" s="68"/>
      <c r="AL28" s="68"/>
      <c r="AM28" s="68"/>
      <c r="AO28" s="75">
        <f>IF(BE23="","",IF(BE23=TRUE,AO12,IF(O28="","",O28)))</f>
      </c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3:53" ht="24" customHeight="1">
      <c r="C29" s="10"/>
      <c r="D29" s="10"/>
      <c r="E29" s="10"/>
      <c r="F29" s="10"/>
      <c r="H29" s="69" t="s">
        <v>22</v>
      </c>
      <c r="I29" s="70"/>
      <c r="J29" s="70"/>
      <c r="K29" s="70"/>
      <c r="L29" s="70"/>
      <c r="M29" s="71"/>
      <c r="O29" s="148"/>
      <c r="P29" s="149"/>
      <c r="Q29" s="149"/>
      <c r="R29" s="149"/>
      <c r="S29" s="149"/>
      <c r="T29" s="149"/>
      <c r="U29" s="149"/>
      <c r="V29" s="149"/>
      <c r="W29" s="149"/>
      <c r="X29" s="150"/>
      <c r="AI29" s="101" t="s">
        <v>22</v>
      </c>
      <c r="AJ29" s="101"/>
      <c r="AK29" s="101"/>
      <c r="AL29" s="101"/>
      <c r="AM29" s="101"/>
      <c r="AO29" s="75">
        <f>IF(BE23="","",IF(BE23=TRUE,AO13,IF(O29="","",O29)))</f>
      </c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3:53" ht="24" customHeight="1">
      <c r="C30" s="22"/>
      <c r="D30" s="22"/>
      <c r="E30" s="22"/>
      <c r="F30" s="22"/>
      <c r="H30" s="53" t="s">
        <v>13</v>
      </c>
      <c r="I30" s="54"/>
      <c r="J30" s="54"/>
      <c r="K30" s="54"/>
      <c r="L30" s="54"/>
      <c r="M30" s="90"/>
      <c r="O30" s="114"/>
      <c r="P30" s="115"/>
      <c r="Q30" s="115"/>
      <c r="R30" s="115"/>
      <c r="S30" s="115"/>
      <c r="T30" s="115"/>
      <c r="U30" s="115"/>
      <c r="V30" s="115"/>
      <c r="W30" s="115"/>
      <c r="X30" s="116"/>
      <c r="AI30" s="68" t="s">
        <v>21</v>
      </c>
      <c r="AJ30" s="68"/>
      <c r="AK30" s="68"/>
      <c r="AL30" s="68"/>
      <c r="AM30" s="68"/>
      <c r="AO30" s="75">
        <f>IF(O30="","",O30)</f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3:53" ht="9" customHeight="1" thickBot="1">
      <c r="C31" s="22"/>
      <c r="D31" s="22"/>
      <c r="E31" s="22"/>
      <c r="F31" s="22"/>
      <c r="H31" s="42"/>
      <c r="I31" s="42"/>
      <c r="J31" s="42"/>
      <c r="K31" s="42"/>
      <c r="L31" s="42"/>
      <c r="M31" s="42"/>
      <c r="O31" s="43"/>
      <c r="P31" s="43"/>
      <c r="Q31" s="43"/>
      <c r="R31" s="43"/>
      <c r="S31" s="43"/>
      <c r="T31" s="43"/>
      <c r="U31" s="43"/>
      <c r="V31" s="43"/>
      <c r="W31" s="43"/>
      <c r="X31" s="43"/>
      <c r="AI31" s="20"/>
      <c r="AJ31" s="20"/>
      <c r="AK31" s="20"/>
      <c r="AL31" s="20"/>
      <c r="AM31" s="20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</row>
    <row r="32" spans="3:56" ht="24" customHeight="1" thickBot="1" thickTop="1">
      <c r="C32" s="144" t="s">
        <v>37</v>
      </c>
      <c r="D32" s="144"/>
      <c r="E32" s="144"/>
      <c r="F32" s="144"/>
      <c r="H32" s="79"/>
      <c r="I32" s="79"/>
      <c r="J32" s="79"/>
      <c r="K32" s="79"/>
      <c r="L32" s="79"/>
      <c r="M32" s="79"/>
      <c r="O32" s="47"/>
      <c r="P32" s="43"/>
      <c r="Q32" s="45"/>
      <c r="R32" s="43"/>
      <c r="S32" s="43"/>
      <c r="T32" s="43"/>
      <c r="U32" s="43"/>
      <c r="V32" s="43"/>
      <c r="W32" s="43"/>
      <c r="X32" s="43"/>
      <c r="AI32" s="145" t="s">
        <v>41</v>
      </c>
      <c r="AJ32" s="146"/>
      <c r="AK32" s="146"/>
      <c r="AL32" s="146"/>
      <c r="AM32" s="147"/>
      <c r="AO32" s="133">
        <f>IF(BD32=TRUE,"手形支払に代えて現金繰上支払を希望","")</f>
      </c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C32" s="44"/>
      <c r="BD32" s="48" t="b">
        <v>0</v>
      </c>
    </row>
    <row r="33" spans="3:50" ht="18" customHeight="1" thickTop="1">
      <c r="C33" s="22"/>
      <c r="D33" s="22"/>
      <c r="E33" s="22"/>
      <c r="F33" s="22"/>
      <c r="H33" s="42"/>
      <c r="I33" s="42"/>
      <c r="J33" s="42"/>
      <c r="K33" s="42"/>
      <c r="L33" s="42"/>
      <c r="M33" s="42"/>
      <c r="O33" s="43"/>
      <c r="P33" s="43"/>
      <c r="Q33" s="43"/>
      <c r="R33" s="43"/>
      <c r="S33" s="43"/>
      <c r="T33" s="43"/>
      <c r="U33" s="43"/>
      <c r="V33" s="43"/>
      <c r="W33" s="43"/>
      <c r="X33" s="43"/>
      <c r="AI33" s="20"/>
      <c r="AJ33" s="20"/>
      <c r="AK33" s="20"/>
      <c r="AL33" s="20"/>
      <c r="AM33" s="20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3:53" ht="18" customHeight="1">
      <c r="C34" s="59"/>
      <c r="D34" s="60" t="s">
        <v>38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X34" s="31"/>
      <c r="AY34" s="134" t="s">
        <v>29</v>
      </c>
      <c r="AZ34" s="135"/>
      <c r="BA34" s="136"/>
    </row>
    <row r="35" spans="3:53" ht="18" customHeight="1">
      <c r="C35" s="40"/>
      <c r="D35" s="62" t="s">
        <v>39</v>
      </c>
      <c r="E35" s="62"/>
      <c r="F35" s="62"/>
      <c r="G35" s="62"/>
      <c r="H35" s="26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3"/>
      <c r="AX35" s="26"/>
      <c r="AY35" s="37"/>
      <c r="AZ35" s="38"/>
      <c r="BA35" s="39"/>
    </row>
    <row r="36" spans="3:53" ht="18" customHeight="1">
      <c r="C36" s="41"/>
      <c r="D36" s="64" t="s">
        <v>40</v>
      </c>
      <c r="E36" s="64"/>
      <c r="F36" s="64"/>
      <c r="G36" s="64"/>
      <c r="H36" s="28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X36" s="26"/>
      <c r="AY36" s="40"/>
      <c r="AZ36" s="26"/>
      <c r="BA36" s="27"/>
    </row>
    <row r="37" spans="3:53" ht="18" customHeight="1">
      <c r="C37" s="23"/>
      <c r="H37" s="23"/>
      <c r="AX37" s="26"/>
      <c r="AY37" s="41"/>
      <c r="AZ37" s="28"/>
      <c r="BA37" s="29"/>
    </row>
    <row r="38" ht="9" customHeight="1"/>
    <row r="39" spans="7:25" ht="22.5" customHeight="1">
      <c r="G39" s="59"/>
      <c r="H39" s="38" t="s">
        <v>27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1"/>
    </row>
    <row r="40" spans="7:25" ht="22.5" customHeight="1">
      <c r="G40" s="66"/>
      <c r="H40" s="26" t="s">
        <v>34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3"/>
    </row>
    <row r="41" spans="7:25" ht="22.5" customHeight="1">
      <c r="G41" s="67"/>
      <c r="H41" s="28" t="s">
        <v>28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5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</sheetData>
  <sheetProtection sheet="1" objects="1" scenarios="1"/>
  <mergeCells count="73">
    <mergeCell ref="C32:F32"/>
    <mergeCell ref="AI32:AM32"/>
    <mergeCell ref="C23:F23"/>
    <mergeCell ref="O20:S20"/>
    <mergeCell ref="H30:M30"/>
    <mergeCell ref="H26:M27"/>
    <mergeCell ref="H29:M29"/>
    <mergeCell ref="O29:X29"/>
    <mergeCell ref="AI26:AM27"/>
    <mergeCell ref="AI28:AM28"/>
    <mergeCell ref="AO32:BA32"/>
    <mergeCell ref="AY34:BA34"/>
    <mergeCell ref="C25:F25"/>
    <mergeCell ref="AI23:AM23"/>
    <mergeCell ref="O30:X30"/>
    <mergeCell ref="O26:AA27"/>
    <mergeCell ref="O28:AA28"/>
    <mergeCell ref="AO30:BA30"/>
    <mergeCell ref="AI29:AM29"/>
    <mergeCell ref="AI30:AM30"/>
    <mergeCell ref="K2:V3"/>
    <mergeCell ref="AO25:AR25"/>
    <mergeCell ref="AI22:AM22"/>
    <mergeCell ref="H25:M25"/>
    <mergeCell ref="O25:R25"/>
    <mergeCell ref="AI25:AM25"/>
    <mergeCell ref="AI17:AM17"/>
    <mergeCell ref="AI18:AM18"/>
    <mergeCell ref="AI19:AM19"/>
    <mergeCell ref="H7:M7"/>
    <mergeCell ref="H28:M28"/>
    <mergeCell ref="H15:M16"/>
    <mergeCell ref="H11:M11"/>
    <mergeCell ref="O19:S19"/>
    <mergeCell ref="O18:X18"/>
    <mergeCell ref="H9:M9"/>
    <mergeCell ref="H12:M12"/>
    <mergeCell ref="H13:M13"/>
    <mergeCell ref="O12:AA12"/>
    <mergeCell ref="O13:AA13"/>
    <mergeCell ref="AI13:AM13"/>
    <mergeCell ref="O7:T7"/>
    <mergeCell ref="AI9:AM9"/>
    <mergeCell ref="O9:R9"/>
    <mergeCell ref="AI12:AM12"/>
    <mergeCell ref="O11:AA11"/>
    <mergeCell ref="AI2:AK3"/>
    <mergeCell ref="AO11:BA11"/>
    <mergeCell ref="AO12:BA12"/>
    <mergeCell ref="AV4:BA4"/>
    <mergeCell ref="AI11:AM11"/>
    <mergeCell ref="H32:M32"/>
    <mergeCell ref="AI15:AM16"/>
    <mergeCell ref="H24:M24"/>
    <mergeCell ref="H19:M19"/>
    <mergeCell ref="H17:M17"/>
    <mergeCell ref="O17:X17"/>
    <mergeCell ref="H18:M18"/>
    <mergeCell ref="O15:AA16"/>
    <mergeCell ref="H23:M23"/>
    <mergeCell ref="H20:M20"/>
    <mergeCell ref="AO29:BA29"/>
    <mergeCell ref="AO15:BA16"/>
    <mergeCell ref="AO17:BA17"/>
    <mergeCell ref="AO18:BA18"/>
    <mergeCell ref="AO13:BA13"/>
    <mergeCell ref="AO26:BA27"/>
    <mergeCell ref="AO28:BA28"/>
    <mergeCell ref="AO14:AR14"/>
    <mergeCell ref="AI14:AM14"/>
    <mergeCell ref="AI20:AM20"/>
    <mergeCell ref="H14:M14"/>
    <mergeCell ref="O14:R14"/>
  </mergeCells>
  <dataValidations count="2">
    <dataValidation allowBlank="1" showInputMessage="1" showErrorMessage="1" imeMode="hiragana" sqref="O33 O28:O31 O26 O17:O18 O12:O13 AB12:AF12 O15 AB15:AF15"/>
    <dataValidation allowBlank="1" showInputMessage="1" showErrorMessage="1" imeMode="fullKatakana" sqref="O11"/>
  </dataValidations>
  <printOptions/>
  <pageMargins left="0.7874015748031497" right="0.7874015748031497" top="0.7874015748031497" bottom="0.7874015748031497" header="0.5118110236220472" footer="0.5118110236220472"/>
  <pageSetup blackAndWhite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kaikei01</dc:creator>
  <cp:keywords/>
  <dc:description/>
  <cp:lastModifiedBy>kaikei01</cp:lastModifiedBy>
  <cp:lastPrinted>2009-04-28T08:24:30Z</cp:lastPrinted>
  <dcterms:created xsi:type="dcterms:W3CDTF">2008-05-09T06:14:10Z</dcterms:created>
  <dcterms:modified xsi:type="dcterms:W3CDTF">2009-05-25T01:57:49Z</dcterms:modified>
  <cp:category/>
  <cp:version/>
  <cp:contentType/>
  <cp:contentStatus/>
</cp:coreProperties>
</file>